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23320" windowHeight="13940" tabRatio="500"/>
  </bookViews>
  <sheets>
    <sheet name="Blad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D2" i="1"/>
  <c r="E21"/>
  <c r="F2"/>
  <c r="D21"/>
  <c r="C8"/>
  <c r="C16"/>
  <c r="E2"/>
  <c r="C7"/>
  <c r="C15"/>
  <c r="C6"/>
  <c r="C14"/>
  <c r="C5"/>
  <c r="C13"/>
  <c r="B8"/>
  <c r="B16"/>
  <c r="B7"/>
  <c r="B15"/>
  <c r="B6"/>
  <c r="B14"/>
  <c r="B5"/>
  <c r="B13"/>
  <c r="C2"/>
</calcChain>
</file>

<file path=xl/sharedStrings.xml><?xml version="1.0" encoding="utf-8"?>
<sst xmlns="http://schemas.openxmlformats.org/spreadsheetml/2006/main" count="31" uniqueCount="30">
  <si>
    <t>Cyl2 - X</t>
    <phoneticPr fontId="1" type="noConversion"/>
  </si>
  <si>
    <t>Cyl2 - Y</t>
    <phoneticPr fontId="1" type="noConversion"/>
  </si>
  <si>
    <t>Cyl1 - kl 10</t>
    <phoneticPr fontId="1" type="noConversion"/>
  </si>
  <si>
    <t>Cyl1 - kl 2</t>
    <phoneticPr fontId="1" type="noConversion"/>
  </si>
  <si>
    <t>Cyl1 - kl 4</t>
    <phoneticPr fontId="1" type="noConversion"/>
  </si>
  <si>
    <t>Cyl1 - kl 8</t>
    <phoneticPr fontId="1" type="noConversion"/>
  </si>
  <si>
    <t>X</t>
    <phoneticPr fontId="1" type="noConversion"/>
  </si>
  <si>
    <t>Y</t>
    <phoneticPr fontId="1" type="noConversion"/>
  </si>
  <si>
    <t>Cyl2 - kl 10</t>
    <phoneticPr fontId="1" type="noConversion"/>
  </si>
  <si>
    <t>Cyl2 - kl 2</t>
    <phoneticPr fontId="1" type="noConversion"/>
  </si>
  <si>
    <t>Cyl2 - kl 4</t>
    <phoneticPr fontId="1" type="noConversion"/>
  </si>
  <si>
    <t>Cyl2 - kl 8</t>
    <phoneticPr fontId="1" type="noConversion"/>
  </si>
  <si>
    <t>Bultmönster</t>
    <phoneticPr fontId="1" type="noConversion"/>
  </si>
  <si>
    <t>Y</t>
    <phoneticPr fontId="1" type="noConversion"/>
  </si>
  <si>
    <t>Radie</t>
    <phoneticPr fontId="1" type="noConversion"/>
  </si>
  <si>
    <t>Cylvinkel (rad)</t>
    <phoneticPr fontId="1" type="noConversion"/>
  </si>
  <si>
    <t>Mönstervinkel (rad)</t>
    <phoneticPr fontId="1" type="noConversion"/>
  </si>
  <si>
    <t>Minvinkel (rad)</t>
    <phoneticPr fontId="1" type="noConversion"/>
  </si>
  <si>
    <t>Maxvinkel (rad)</t>
    <phoneticPr fontId="1" type="noConversion"/>
  </si>
  <si>
    <t>OXY M18 plug</t>
    <phoneticPr fontId="1" type="noConversion"/>
  </si>
  <si>
    <t>OXY M8 pinbolt</t>
    <phoneticPr fontId="1" type="noConversion"/>
  </si>
  <si>
    <t>djup 30mm</t>
    <phoneticPr fontId="1" type="noConversion"/>
  </si>
  <si>
    <t>djup 22mm</t>
    <phoneticPr fontId="1" type="noConversion"/>
  </si>
  <si>
    <t>Dist Cyl1 - Cyl2</t>
    <phoneticPr fontId="1" type="noConversion"/>
  </si>
  <si>
    <t>Instruktion:</t>
    <phoneticPr fontId="1" type="noConversion"/>
  </si>
  <si>
    <t>Nolla XY i det vänstra cylinderhålet (Cyl1)</t>
    <phoneticPr fontId="1" type="noConversion"/>
  </si>
  <si>
    <t>Mät XY i det högra cylinderhålet (Cyl2)</t>
    <phoneticPr fontId="1" type="noConversion"/>
  </si>
  <si>
    <t>Fyll i dessa värden i A2 och B2 celler.</t>
    <phoneticPr fontId="1" type="noConversion"/>
  </si>
  <si>
    <t>Fyll i ditt önskade bultmönster XY i B21 och C21 celler.</t>
    <phoneticPr fontId="1" type="noConversion"/>
  </si>
  <si>
    <t>Borrpositionerna finns nu i listan</t>
    <phoneticPr fontId="1" type="noConversion"/>
  </si>
</sst>
</file>

<file path=xl/styles.xml><?xml version="1.0" encoding="utf-8"?>
<styleSheet xmlns="http://schemas.openxmlformats.org/spreadsheetml/2006/main">
  <fonts count="2">
    <font>
      <sz val="10"/>
      <name val="Verdana"/>
    </font>
    <font>
      <sz val="8"/>
      <name val="Verdana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H30"/>
  <sheetViews>
    <sheetView tabSelected="1" workbookViewId="0">
      <selection activeCell="K26" sqref="K26"/>
    </sheetView>
  </sheetViews>
  <sheetFormatPr baseColWidth="10" defaultRowHeight="13"/>
  <sheetData>
    <row r="1" spans="1:8">
      <c r="A1" t="s">
        <v>0</v>
      </c>
      <c r="B1" t="s">
        <v>1</v>
      </c>
      <c r="C1" t="s">
        <v>23</v>
      </c>
      <c r="D1" t="s">
        <v>15</v>
      </c>
      <c r="E1" t="s">
        <v>17</v>
      </c>
      <c r="F1" t="s">
        <v>18</v>
      </c>
    </row>
    <row r="2" spans="1:8">
      <c r="A2" s="1">
        <v>111.97</v>
      </c>
      <c r="B2" s="1">
        <v>-0.47499999999999998</v>
      </c>
      <c r="C2">
        <f>SQRT(A2*A2+B2*B2)</f>
        <v>111.97100751980398</v>
      </c>
      <c r="D2">
        <f>ATAN(B2/A2)</f>
        <v>-4.2421822864375349E-3</v>
      </c>
      <c r="E2">
        <f>E21-D2</f>
        <v>0.75482730364943573</v>
      </c>
      <c r="F2">
        <f>E21+D2</f>
        <v>0.74634293907656057</v>
      </c>
    </row>
    <row r="4" spans="1:8">
      <c r="B4" t="s">
        <v>6</v>
      </c>
      <c r="C4" t="s">
        <v>7</v>
      </c>
    </row>
    <row r="5" spans="1:8">
      <c r="A5" t="s">
        <v>2</v>
      </c>
      <c r="B5">
        <f>-D21*COS(E2)</f>
        <v>-41.285624755876022</v>
      </c>
      <c r="C5">
        <f>D21*SIN(E2)</f>
        <v>38.835490064076652</v>
      </c>
    </row>
    <row r="6" spans="1:8">
      <c r="A6" t="s">
        <v>3</v>
      </c>
      <c r="B6">
        <f>D21*COS(F2)</f>
        <v>41.613629306460282</v>
      </c>
      <c r="C6">
        <f>D21*SIN(F2)</f>
        <v>38.483814207332792</v>
      </c>
    </row>
    <row r="7" spans="1:8">
      <c r="A7" t="s">
        <v>4</v>
      </c>
      <c r="B7">
        <f>D21*COS(E2)</f>
        <v>41.285624755876022</v>
      </c>
      <c r="C7">
        <f>-D21*SIN(E2)</f>
        <v>-38.835490064076652</v>
      </c>
      <c r="E7" t="s">
        <v>24</v>
      </c>
    </row>
    <row r="8" spans="1:8">
      <c r="A8" t="s">
        <v>5</v>
      </c>
      <c r="B8">
        <f>-D21*COS(F2)</f>
        <v>-41.613629306460282</v>
      </c>
      <c r="C8">
        <f>-D21*SIN(F2)</f>
        <v>-38.483814207332792</v>
      </c>
      <c r="E8" t="s">
        <v>25</v>
      </c>
    </row>
    <row r="9" spans="1:8">
      <c r="E9" t="s">
        <v>26</v>
      </c>
    </row>
    <row r="10" spans="1:8">
      <c r="E10" s="1" t="s">
        <v>27</v>
      </c>
      <c r="F10" s="1"/>
      <c r="G10" s="1"/>
      <c r="H10" s="1"/>
    </row>
    <row r="11" spans="1:8">
      <c r="E11" s="1" t="s">
        <v>28</v>
      </c>
      <c r="F11" s="1"/>
      <c r="G11" s="1"/>
      <c r="H11" s="1"/>
    </row>
    <row r="12" spans="1:8">
      <c r="E12" t="s">
        <v>29</v>
      </c>
    </row>
    <row r="13" spans="1:8">
      <c r="A13" t="s">
        <v>8</v>
      </c>
      <c r="B13">
        <f>A2+B5</f>
        <v>70.68437524412397</v>
      </c>
      <c r="C13">
        <f>B2+C5</f>
        <v>38.36049006407665</v>
      </c>
    </row>
    <row r="14" spans="1:8">
      <c r="A14" t="s">
        <v>9</v>
      </c>
      <c r="B14">
        <f>A2+B6</f>
        <v>153.5836293064603</v>
      </c>
      <c r="C14">
        <f>B2+C6</f>
        <v>38.00881420733279</v>
      </c>
    </row>
    <row r="15" spans="1:8">
      <c r="A15" t="s">
        <v>10</v>
      </c>
      <c r="B15">
        <f>A2+B7</f>
        <v>153.25562475587603</v>
      </c>
      <c r="C15">
        <f>B2+C7</f>
        <v>-39.310490064076653</v>
      </c>
    </row>
    <row r="16" spans="1:8">
      <c r="A16" t="s">
        <v>11</v>
      </c>
      <c r="B16">
        <f>A2+B8</f>
        <v>70.356370693539716</v>
      </c>
      <c r="C16">
        <f>B2+C8</f>
        <v>-38.958814207332793</v>
      </c>
    </row>
    <row r="20" spans="1:5">
      <c r="B20" t="s">
        <v>6</v>
      </c>
      <c r="C20" t="s">
        <v>13</v>
      </c>
      <c r="D20" t="s">
        <v>14</v>
      </c>
      <c r="E20" t="s">
        <v>16</v>
      </c>
    </row>
    <row r="21" spans="1:5">
      <c r="A21" t="s">
        <v>12</v>
      </c>
      <c r="B21" s="1">
        <v>41.45</v>
      </c>
      <c r="C21" s="1">
        <v>38.659999999999997</v>
      </c>
      <c r="D21">
        <f>SQRT(B21*B21+C21*C21)</f>
        <v>56.680667780117055</v>
      </c>
      <c r="E21">
        <f>ATAN(C21/B21)</f>
        <v>0.75058512136299815</v>
      </c>
    </row>
    <row r="29" spans="1:5">
      <c r="A29" t="s">
        <v>19</v>
      </c>
      <c r="B29">
        <v>43.59</v>
      </c>
      <c r="C29">
        <v>40.67</v>
      </c>
      <c r="D29" t="s">
        <v>21</v>
      </c>
    </row>
    <row r="30" spans="1:5">
      <c r="A30" t="s">
        <v>20</v>
      </c>
      <c r="B30">
        <v>41.45</v>
      </c>
      <c r="C30">
        <v>38.659999999999997</v>
      </c>
      <c r="D30" t="s">
        <v>22</v>
      </c>
    </row>
  </sheetData>
  <sheetCalcPr fullCalcOnLoad="1"/>
  <phoneticPr fontId="1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Namn Efternamn</dc:creator>
  <cp:lastModifiedBy>Namn Efternamn</cp:lastModifiedBy>
  <dcterms:created xsi:type="dcterms:W3CDTF">2017-12-29T17:19:49Z</dcterms:created>
  <dcterms:modified xsi:type="dcterms:W3CDTF">2019-06-26T18:13:45Z</dcterms:modified>
</cp:coreProperties>
</file>